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erto.giuliani\Desktop\Gas-Caffaro Rev 01\"/>
    </mc:Choice>
  </mc:AlternateContent>
  <xr:revisionPtr revIDLastSave="0" documentId="8_{61BAB1DD-3B3B-45A6-A266-0C6E250E10CC}" xr6:coauthVersionLast="36" xr6:coauthVersionMax="36" xr10:uidLastSave="{00000000-0000-0000-0000-000000000000}"/>
  <bookViews>
    <workbookView xWindow="0" yWindow="0" windowWidth="29070" windowHeight="8355" xr2:uid="{DBC01AD7-361D-4B57-A1D0-B480C99D013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30" i="1" l="1"/>
  <c r="U30" i="1"/>
  <c r="T30" i="1"/>
  <c r="S30" i="1"/>
  <c r="Q30" i="1"/>
  <c r="Q14" i="1"/>
  <c r="O30" i="1"/>
  <c r="L30" i="1"/>
  <c r="K30" i="1"/>
  <c r="J30" i="1"/>
  <c r="I30" i="1"/>
  <c r="V14" i="1"/>
  <c r="U14" i="1"/>
  <c r="T14" i="1"/>
  <c r="S14" i="1"/>
  <c r="I14" i="1"/>
  <c r="O14" i="1"/>
  <c r="J14" i="1"/>
  <c r="L14" i="1"/>
  <c r="K14" i="1"/>
</calcChain>
</file>

<file path=xl/sharedStrings.xml><?xml version="1.0" encoding="utf-8"?>
<sst xmlns="http://schemas.openxmlformats.org/spreadsheetml/2006/main" count="102" uniqueCount="39">
  <si>
    <t>EM Non canc</t>
  </si>
  <si>
    <t xml:space="preserve">EM Canc </t>
  </si>
  <si>
    <t>RESIDENZIALE</t>
  </si>
  <si>
    <t>RICREATIVO</t>
  </si>
  <si>
    <t>Commerciale</t>
  </si>
  <si>
    <t>Età</t>
  </si>
  <si>
    <t>Indoor</t>
  </si>
  <si>
    <t>Outdoor</t>
  </si>
  <si>
    <t>indoor</t>
  </si>
  <si>
    <t>-</t>
  </si>
  <si>
    <t>0-6</t>
  </si>
  <si>
    <t>outdoor</t>
  </si>
  <si>
    <t>7-16</t>
  </si>
  <si>
    <t>17-65</t>
  </si>
  <si>
    <t>&gt;65</t>
  </si>
  <si>
    <t>Parametro</t>
  </si>
  <si>
    <t>CAS NUM</t>
  </si>
  <si>
    <t>Chronic Inhalation Reference Concentration (mg/m3)</t>
  </si>
  <si>
    <t>Chronic Inhalation Reference Concentration Reference</t>
  </si>
  <si>
    <t>Inhalation Unit Risk (microg/m3)</t>
  </si>
  <si>
    <t>Inhalation Unit Risk Reference</t>
  </si>
  <si>
    <t>Tetraclorometano</t>
  </si>
  <si>
    <t>56-23-5</t>
  </si>
  <si>
    <t>IRIS</t>
  </si>
  <si>
    <t>Cmax mg/m3</t>
  </si>
  <si>
    <t>R canc indoor</t>
  </si>
  <si>
    <t>R canc Outdoor</t>
  </si>
  <si>
    <t>HI indoor</t>
  </si>
  <si>
    <t>HI Outdoor</t>
  </si>
  <si>
    <t xml:space="preserve">Alfa: </t>
  </si>
  <si>
    <t>Tipo Suolo grossolano</t>
  </si>
  <si>
    <t>1,23e-2</t>
  </si>
  <si>
    <t>Calcolo dei Rischi</t>
  </si>
  <si>
    <t>Concentrazioni Accettabili</t>
  </si>
  <si>
    <t>PARAMETRI</t>
  </si>
  <si>
    <t>Cacc  indoor da R (mg/m3)</t>
  </si>
  <si>
    <t>Cacc  Outdoor da R (mg/m3)</t>
  </si>
  <si>
    <t>Cacc  indoor da HI (mg/m3)</t>
  </si>
  <si>
    <t>Cacc  Outdoor da HI (mg/m3)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</si>
</sst>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0"/>
      <color indexed="8"/>
      <name val="Tahoma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00B0F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60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17" fontId="0" fillId="0" borderId="1" xfId="0" quotePrefix="1" applyNumberFormat="1" applyFont="1" applyBorder="1" applyAlignment="1">
      <alignment horizontal="center" vertical="center"/>
    </xf>
    <xf numFmtId="0" fontId="0" fillId="0" borderId="1" xfId="0" quotePrefix="1" applyFont="1" applyBorder="1" applyAlignment="1">
      <alignment horizontal="center" vertical="center"/>
    </xf>
    <xf numFmtId="164" fontId="1" fillId="2" borderId="1" xfId="1" applyNumberFormat="1" applyFont="1" applyBorder="1" applyAlignment="1">
      <alignment horizontal="center" vertical="center"/>
    </xf>
    <xf numFmtId="164" fontId="1" fillId="2" borderId="1" xfId="1" applyNumberFormat="1" applyBorder="1"/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7" borderId="1" xfId="0" applyFont="1" applyFill="1" applyBorder="1"/>
    <xf numFmtId="0" fontId="1" fillId="7" borderId="1" xfId="1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4" fillId="0" borderId="0" xfId="0" quotePrefix="1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11" fontId="0" fillId="0" borderId="6" xfId="0" applyNumberFormat="1" applyFont="1" applyBorder="1"/>
    <xf numFmtId="0" fontId="0" fillId="0" borderId="10" xfId="0" applyFont="1" applyBorder="1"/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/>
    <xf numFmtId="164" fontId="0" fillId="0" borderId="11" xfId="0" applyNumberFormat="1" applyBorder="1" applyAlignment="1">
      <alignment horizontal="center" vertical="center"/>
    </xf>
    <xf numFmtId="164" fontId="0" fillId="0" borderId="11" xfId="0" applyNumberFormat="1" applyBorder="1"/>
    <xf numFmtId="0" fontId="0" fillId="0" borderId="12" xfId="0" applyFont="1" applyBorder="1"/>
    <xf numFmtId="0" fontId="0" fillId="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1" fontId="2" fillId="3" borderId="1" xfId="2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Border="1"/>
    <xf numFmtId="0" fontId="9" fillId="0" borderId="0" xfId="0" applyFont="1"/>
    <xf numFmtId="0" fontId="10" fillId="0" borderId="0" xfId="0" applyFont="1" applyBorder="1"/>
    <xf numFmtId="0" fontId="11" fillId="0" borderId="0" xfId="0" quotePrefix="1" applyFon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/>
    </xf>
    <xf numFmtId="0" fontId="3" fillId="4" borderId="1" xfId="3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2" borderId="1" xfId="1" applyFont="1" applyBorder="1" applyAlignment="1">
      <alignment horizontal="center"/>
    </xf>
    <xf numFmtId="0" fontId="5" fillId="5" borderId="1" xfId="1" applyFont="1" applyFill="1" applyBorder="1" applyAlignment="1">
      <alignment horizont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</cellXfs>
  <cellStyles count="4">
    <cellStyle name="Neutrale" xfId="3" builtinId="28"/>
    <cellStyle name="Normale" xfId="0" builtinId="0"/>
    <cellStyle name="Valore non valido" xfId="2" builtinId="27"/>
    <cellStyle name="Valore valido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353784</xdr:colOff>
      <xdr:row>2</xdr:row>
      <xdr:rowOff>220308</xdr:rowOff>
    </xdr:from>
    <xdr:to>
      <xdr:col>19</xdr:col>
      <xdr:colOff>625927</xdr:colOff>
      <xdr:row>9</xdr:row>
      <xdr:rowOff>24320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A5EF86D-E519-42D6-AFDB-103D23E6F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89963" y="614915"/>
          <a:ext cx="7932964" cy="1219155"/>
        </a:xfrm>
        <a:prstGeom prst="rect">
          <a:avLst/>
        </a:prstGeom>
      </xdr:spPr>
    </xdr:pic>
    <xdr:clientData/>
  </xdr:twoCellAnchor>
  <xdr:twoCellAnchor editAs="oneCell">
    <xdr:from>
      <xdr:col>9</xdr:col>
      <xdr:colOff>173446</xdr:colOff>
      <xdr:row>17</xdr:row>
      <xdr:rowOff>21771</xdr:rowOff>
    </xdr:from>
    <xdr:to>
      <xdr:col>20</xdr:col>
      <xdr:colOff>529806</xdr:colOff>
      <xdr:row>24</xdr:row>
      <xdr:rowOff>176892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BD87C501-7B16-432D-8073-97DEF2EA1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85232" y="4335235"/>
          <a:ext cx="8017181" cy="15702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ECF45-8ABD-4542-B978-BBB3930E6D82}">
  <sheetPr>
    <pageSetUpPr fitToPage="1"/>
  </sheetPr>
  <dimension ref="A1:W41"/>
  <sheetViews>
    <sheetView tabSelected="1" zoomScale="70" zoomScaleNormal="70" workbookViewId="0">
      <selection activeCell="S14" sqref="S14"/>
    </sheetView>
  </sheetViews>
  <sheetFormatPr defaultRowHeight="15" x14ac:dyDescent="0.25"/>
  <cols>
    <col min="1" max="1" width="4.140625" customWidth="1"/>
    <col min="2" max="2" width="22.5703125" bestFit="1" customWidth="1"/>
    <col min="3" max="3" width="11.7109375" customWidth="1"/>
    <col min="4" max="5" width="13.5703125" customWidth="1"/>
    <col min="6" max="6" width="15.42578125" customWidth="1"/>
    <col min="7" max="7" width="13.5703125" customWidth="1"/>
    <col min="8" max="12" width="11.7109375" customWidth="1"/>
    <col min="13" max="13" width="5.140625" customWidth="1"/>
    <col min="14" max="17" width="11.7109375" customWidth="1"/>
    <col min="18" max="18" width="5.140625" customWidth="1"/>
    <col min="19" max="22" width="11.7109375" customWidth="1"/>
    <col min="23" max="23" width="4.140625" customWidth="1"/>
  </cols>
  <sheetData>
    <row r="1" spans="1:23" s="1" customFormat="1" ht="15.75" thickBot="1" x14ac:dyDescent="0.3"/>
    <row r="2" spans="1:23" s="1" customFormat="1" x14ac:dyDescent="0.25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2"/>
    </row>
    <row r="3" spans="1:23" s="1" customFormat="1" ht="21" x14ac:dyDescent="0.35">
      <c r="A3" s="33"/>
      <c r="B3" s="48" t="s">
        <v>32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34"/>
    </row>
    <row r="4" spans="1:23" s="1" customFormat="1" x14ac:dyDescent="0.25">
      <c r="A4" s="3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34"/>
    </row>
    <row r="5" spans="1:23" s="1" customFormat="1" x14ac:dyDescent="0.25">
      <c r="A5" s="33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34"/>
    </row>
    <row r="6" spans="1:23" s="1" customFormat="1" x14ac:dyDescent="0.25">
      <c r="A6" s="33"/>
      <c r="B6" s="2"/>
      <c r="C6" s="35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34"/>
    </row>
    <row r="7" spans="1:23" s="1" customFormat="1" x14ac:dyDescent="0.25">
      <c r="A7" s="33"/>
      <c r="B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34"/>
    </row>
    <row r="8" spans="1:23" s="1" customFormat="1" x14ac:dyDescent="0.25">
      <c r="A8" s="3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34"/>
    </row>
    <row r="9" spans="1:23" s="1" customFormat="1" x14ac:dyDescent="0.25">
      <c r="A9" s="33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34"/>
    </row>
    <row r="10" spans="1:23" s="1" customFormat="1" x14ac:dyDescent="0.25">
      <c r="A10" s="33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34"/>
    </row>
    <row r="11" spans="1:23" s="1" customFormat="1" x14ac:dyDescent="0.25">
      <c r="A11" s="33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34"/>
    </row>
    <row r="12" spans="1:23" s="1" customFormat="1" ht="15" customHeight="1" x14ac:dyDescent="0.25">
      <c r="A12" s="33"/>
      <c r="B12" s="2"/>
      <c r="C12" s="2"/>
      <c r="D12" s="2"/>
      <c r="E12" s="2"/>
      <c r="F12" s="2"/>
      <c r="G12" s="2"/>
      <c r="H12" s="58" t="s">
        <v>24</v>
      </c>
      <c r="I12" s="56" t="s">
        <v>2</v>
      </c>
      <c r="J12" s="56"/>
      <c r="K12" s="56" t="s">
        <v>2</v>
      </c>
      <c r="L12" s="56"/>
      <c r="M12" s="2"/>
      <c r="N12" s="57" t="s">
        <v>3</v>
      </c>
      <c r="O12" s="57"/>
      <c r="P12" s="57" t="s">
        <v>3</v>
      </c>
      <c r="Q12" s="57"/>
      <c r="R12" s="2"/>
      <c r="S12" s="54" t="s">
        <v>4</v>
      </c>
      <c r="T12" s="54"/>
      <c r="U12" s="54" t="s">
        <v>4</v>
      </c>
      <c r="V12" s="54"/>
      <c r="W12" s="34"/>
    </row>
    <row r="13" spans="1:23" ht="75" x14ac:dyDescent="0.25">
      <c r="A13" s="24"/>
      <c r="B13" s="14" t="s">
        <v>15</v>
      </c>
      <c r="C13" s="15" t="s">
        <v>16</v>
      </c>
      <c r="D13" s="15" t="s">
        <v>17</v>
      </c>
      <c r="E13" s="15" t="s">
        <v>18</v>
      </c>
      <c r="F13" s="15" t="s">
        <v>19</v>
      </c>
      <c r="G13" s="16" t="s">
        <v>20</v>
      </c>
      <c r="H13" s="59"/>
      <c r="I13" s="20" t="s">
        <v>25</v>
      </c>
      <c r="J13" s="20" t="s">
        <v>26</v>
      </c>
      <c r="K13" s="20" t="s">
        <v>27</v>
      </c>
      <c r="L13" s="20" t="s">
        <v>28</v>
      </c>
      <c r="M13" s="25"/>
      <c r="N13" s="20" t="s">
        <v>25</v>
      </c>
      <c r="O13" s="20" t="s">
        <v>26</v>
      </c>
      <c r="P13" s="20" t="s">
        <v>27</v>
      </c>
      <c r="Q13" s="20" t="s">
        <v>28</v>
      </c>
      <c r="R13" s="25"/>
      <c r="S13" s="20" t="s">
        <v>25</v>
      </c>
      <c r="T13" s="20" t="s">
        <v>26</v>
      </c>
      <c r="U13" s="20" t="s">
        <v>27</v>
      </c>
      <c r="V13" s="20" t="s">
        <v>28</v>
      </c>
      <c r="W13" s="26"/>
    </row>
    <row r="14" spans="1:23" x14ac:dyDescent="0.25">
      <c r="A14" s="24"/>
      <c r="B14" s="17" t="s">
        <v>21</v>
      </c>
      <c r="C14" s="17" t="s">
        <v>22</v>
      </c>
      <c r="D14" s="18">
        <v>0.1</v>
      </c>
      <c r="E14" s="19" t="s">
        <v>23</v>
      </c>
      <c r="F14" s="18">
        <v>6.0000000000000002E-6</v>
      </c>
      <c r="G14" s="19" t="s">
        <v>23</v>
      </c>
      <c r="H14" s="45">
        <v>2.61</v>
      </c>
      <c r="I14" s="46">
        <f>($H$14*0.0123*L36*$F$14*1000)</f>
        <v>7.4628480821917808E-5</v>
      </c>
      <c r="J14" s="46">
        <f>($H$14*0.0123*L37*$F$14*1000)</f>
        <v>3.4411777397260271E-6</v>
      </c>
      <c r="K14" s="45">
        <f>($H$14*0.0123*I40)/$D$14</f>
        <v>0.2873145205479451</v>
      </c>
      <c r="L14" s="45">
        <f>($H$14*0.0123*J40)/$D$14</f>
        <v>2.4370428082191781E-2</v>
      </c>
      <c r="M14" s="47"/>
      <c r="N14" s="45" t="s">
        <v>9</v>
      </c>
      <c r="O14" s="46">
        <f>($H$14*0.0123*Q37*$F$14*1000)</f>
        <v>2.8804746575342466E-6</v>
      </c>
      <c r="P14" s="45" t="s">
        <v>9</v>
      </c>
      <c r="Q14" s="52">
        <f>($H$14*0.0123*O38)/$D$14</f>
        <v>1.1543886986301368E-2</v>
      </c>
      <c r="R14" s="47"/>
      <c r="S14" s="46">
        <f>($H$14*0.0123*V36*$F$14*1000)</f>
        <v>1.5705968688845402E-5</v>
      </c>
      <c r="T14" s="46">
        <f>($H$14*0.0123*V37*$F$14*1000)</f>
        <v>1.5705968688845402E-5</v>
      </c>
      <c r="U14" s="52">
        <f>($H$14*0.0123*T36)/$D$14</f>
        <v>7.3294520547945191E-2</v>
      </c>
      <c r="V14" s="52">
        <f>($H$14*0.0123*T37)/$D$14</f>
        <v>7.3294520547945191E-2</v>
      </c>
      <c r="W14" s="26"/>
    </row>
    <row r="15" spans="1:23" ht="15.75" thickBot="1" x14ac:dyDescent="0.3">
      <c r="A15" s="27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9"/>
    </row>
    <row r="16" spans="1:23" ht="15.75" thickBot="1" x14ac:dyDescent="0.3"/>
    <row r="17" spans="1:23" x14ac:dyDescent="0.25">
      <c r="A17" s="21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3"/>
    </row>
    <row r="18" spans="1:23" ht="21" x14ac:dyDescent="0.35">
      <c r="A18" s="24"/>
      <c r="B18" s="48" t="s">
        <v>33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6"/>
    </row>
    <row r="19" spans="1:23" x14ac:dyDescent="0.25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6"/>
    </row>
    <row r="20" spans="1:23" x14ac:dyDescent="0.25">
      <c r="A20" s="24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6"/>
    </row>
    <row r="21" spans="1:23" x14ac:dyDescent="0.25">
      <c r="A21" s="24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6"/>
    </row>
    <row r="22" spans="1:23" x14ac:dyDescent="0.25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6"/>
    </row>
    <row r="23" spans="1:23" x14ac:dyDescent="0.25">
      <c r="A23" s="24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6"/>
    </row>
    <row r="24" spans="1:23" x14ac:dyDescent="0.25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6"/>
    </row>
    <row r="25" spans="1:23" x14ac:dyDescent="0.25">
      <c r="A25" s="24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6"/>
    </row>
    <row r="26" spans="1:23" x14ac:dyDescent="0.25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6"/>
    </row>
    <row r="27" spans="1:23" x14ac:dyDescent="0.25">
      <c r="A27" s="24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6"/>
    </row>
    <row r="28" spans="1:23" x14ac:dyDescent="0.25">
      <c r="A28" s="24"/>
      <c r="B28" s="2"/>
      <c r="C28" s="2"/>
      <c r="D28" s="2"/>
      <c r="E28" s="2"/>
      <c r="F28" s="2"/>
      <c r="G28" s="2"/>
      <c r="H28" s="58" t="s">
        <v>24</v>
      </c>
      <c r="I28" s="56" t="s">
        <v>2</v>
      </c>
      <c r="J28" s="56"/>
      <c r="K28" s="56" t="s">
        <v>2</v>
      </c>
      <c r="L28" s="56"/>
      <c r="M28" s="2"/>
      <c r="N28" s="57" t="s">
        <v>3</v>
      </c>
      <c r="O28" s="57"/>
      <c r="P28" s="57" t="s">
        <v>3</v>
      </c>
      <c r="Q28" s="57"/>
      <c r="R28" s="2"/>
      <c r="S28" s="54" t="s">
        <v>4</v>
      </c>
      <c r="T28" s="54"/>
      <c r="U28" s="54" t="s">
        <v>4</v>
      </c>
      <c r="V28" s="54"/>
      <c r="W28" s="26"/>
    </row>
    <row r="29" spans="1:23" ht="75" x14ac:dyDescent="0.25">
      <c r="A29" s="24"/>
      <c r="B29" s="14" t="s">
        <v>15</v>
      </c>
      <c r="C29" s="15" t="s">
        <v>16</v>
      </c>
      <c r="D29" s="15" t="s">
        <v>17</v>
      </c>
      <c r="E29" s="15" t="s">
        <v>18</v>
      </c>
      <c r="F29" s="15" t="s">
        <v>19</v>
      </c>
      <c r="G29" s="16" t="s">
        <v>20</v>
      </c>
      <c r="H29" s="59"/>
      <c r="I29" s="20" t="s">
        <v>35</v>
      </c>
      <c r="J29" s="20" t="s">
        <v>36</v>
      </c>
      <c r="K29" s="20" t="s">
        <v>37</v>
      </c>
      <c r="L29" s="20" t="s">
        <v>38</v>
      </c>
      <c r="M29" s="25"/>
      <c r="N29" s="20" t="s">
        <v>35</v>
      </c>
      <c r="O29" s="20" t="s">
        <v>36</v>
      </c>
      <c r="P29" s="20" t="s">
        <v>37</v>
      </c>
      <c r="Q29" s="20" t="s">
        <v>38</v>
      </c>
      <c r="R29" s="25"/>
      <c r="S29" s="20" t="s">
        <v>35</v>
      </c>
      <c r="T29" s="20" t="s">
        <v>36</v>
      </c>
      <c r="U29" s="20" t="s">
        <v>37</v>
      </c>
      <c r="V29" s="20" t="s">
        <v>38</v>
      </c>
      <c r="W29" s="26"/>
    </row>
    <row r="30" spans="1:23" x14ac:dyDescent="0.25">
      <c r="A30" s="24"/>
      <c r="B30" s="17" t="s">
        <v>21</v>
      </c>
      <c r="C30" s="17" t="s">
        <v>22</v>
      </c>
      <c r="D30" s="18">
        <v>0.1</v>
      </c>
      <c r="E30" s="19" t="s">
        <v>23</v>
      </c>
      <c r="F30" s="18">
        <v>6.0000000000000002E-6</v>
      </c>
      <c r="G30" s="44" t="s">
        <v>23</v>
      </c>
      <c r="H30" s="45">
        <v>2.61</v>
      </c>
      <c r="I30" s="46">
        <f>0.000001/(0.0123*L36*$F$30*1000)</f>
        <v>3.4973243073621062E-2</v>
      </c>
      <c r="J30" s="46">
        <f>0.000001/(0.0123*L37*$F$30*1000)</f>
        <v>0.75846125873399306</v>
      </c>
      <c r="K30" s="45">
        <f>$D$30/(0.0123*I40)</f>
        <v>9.084121453459435</v>
      </c>
      <c r="L30" s="45">
        <f>$D$30/(0.0123*J40)</f>
        <v>107.09701081973226</v>
      </c>
      <c r="M30" s="47"/>
      <c r="N30" s="45" t="s">
        <v>9</v>
      </c>
      <c r="O30" s="46">
        <f>0.000001/(0.0123*Q37*$F$30*1000)</f>
        <v>0.90610066406007561</v>
      </c>
      <c r="P30" s="45" t="s">
        <v>9</v>
      </c>
      <c r="Q30" s="45">
        <f>$D$30/(0.0123*O38)</f>
        <v>226.09368950832368</v>
      </c>
      <c r="R30" s="47"/>
      <c r="S30" s="46">
        <f>0.000001/(0.0123*V36*$F$30*1000)</f>
        <v>0.16617886178861785</v>
      </c>
      <c r="T30" s="46">
        <f>0.000001/(0.0123*V37*$F$30*1000)</f>
        <v>0.16617886178861785</v>
      </c>
      <c r="U30" s="52">
        <f>$D$30/(0.0123*T36)</f>
        <v>35.609756097560982</v>
      </c>
      <c r="V30" s="52">
        <f>$D$30/(0.0123*T37)</f>
        <v>35.609756097560982</v>
      </c>
      <c r="W30" s="26"/>
    </row>
    <row r="31" spans="1:23" ht="15.75" thickBot="1" x14ac:dyDescent="0.3">
      <c r="A31" s="27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9"/>
    </row>
    <row r="32" spans="1:23" ht="15.75" thickBot="1" x14ac:dyDescent="0.3"/>
    <row r="33" spans="1:23" x14ac:dyDescent="0.25">
      <c r="A33" s="30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7"/>
      <c r="N33" s="31"/>
      <c r="O33" s="31"/>
      <c r="P33" s="31"/>
      <c r="Q33" s="31"/>
      <c r="R33" s="31"/>
      <c r="S33" s="31"/>
      <c r="T33" s="31"/>
      <c r="U33" s="37"/>
      <c r="V33" s="31"/>
      <c r="W33" s="32"/>
    </row>
    <row r="34" spans="1:23" ht="18.75" x14ac:dyDescent="0.3">
      <c r="A34" s="33"/>
      <c r="B34" s="49" t="s">
        <v>34</v>
      </c>
      <c r="H34" s="2"/>
      <c r="I34" s="55" t="s">
        <v>0</v>
      </c>
      <c r="J34" s="55"/>
      <c r="K34" s="55" t="s">
        <v>1</v>
      </c>
      <c r="L34" s="55"/>
      <c r="M34" s="2"/>
      <c r="N34" s="55" t="s">
        <v>0</v>
      </c>
      <c r="O34" s="55"/>
      <c r="P34" s="55" t="s">
        <v>1</v>
      </c>
      <c r="Q34" s="55"/>
      <c r="R34" s="1"/>
      <c r="S34" s="55" t="s">
        <v>0</v>
      </c>
      <c r="T34" s="55"/>
      <c r="U34" s="55" t="s">
        <v>1</v>
      </c>
      <c r="V34" s="55"/>
      <c r="W34" s="34"/>
    </row>
    <row r="35" spans="1:23" x14ac:dyDescent="0.25">
      <c r="A35" s="33"/>
      <c r="H35" s="2"/>
      <c r="I35" s="56" t="s">
        <v>2</v>
      </c>
      <c r="J35" s="56"/>
      <c r="K35" s="56" t="s">
        <v>2</v>
      </c>
      <c r="L35" s="56"/>
      <c r="M35" s="2"/>
      <c r="N35" s="57" t="s">
        <v>3</v>
      </c>
      <c r="O35" s="57"/>
      <c r="P35" s="57" t="s">
        <v>3</v>
      </c>
      <c r="Q35" s="57"/>
      <c r="R35" s="1"/>
      <c r="S35" s="54" t="s">
        <v>4</v>
      </c>
      <c r="T35" s="54"/>
      <c r="U35" s="54" t="s">
        <v>4</v>
      </c>
      <c r="V35" s="54"/>
      <c r="W35" s="34"/>
    </row>
    <row r="36" spans="1:23" x14ac:dyDescent="0.25">
      <c r="A36" s="33"/>
      <c r="B36" s="50" t="s">
        <v>29</v>
      </c>
      <c r="C36" s="51" t="s">
        <v>31</v>
      </c>
      <c r="H36" s="3" t="s">
        <v>5</v>
      </c>
      <c r="I36" s="4" t="s">
        <v>6</v>
      </c>
      <c r="J36" s="4" t="s">
        <v>7</v>
      </c>
      <c r="K36" s="3" t="s">
        <v>8</v>
      </c>
      <c r="L36" s="5">
        <v>0.38744292237442923</v>
      </c>
      <c r="M36" s="2"/>
      <c r="N36" s="6" t="s">
        <v>6</v>
      </c>
      <c r="O36" s="6" t="s">
        <v>7</v>
      </c>
      <c r="P36" s="3" t="s">
        <v>8</v>
      </c>
      <c r="Q36" s="5" t="s">
        <v>9</v>
      </c>
      <c r="R36" s="1"/>
      <c r="S36" s="7" t="s">
        <v>8</v>
      </c>
      <c r="T36" s="53">
        <v>0.22831050228310501</v>
      </c>
      <c r="U36" s="7" t="s">
        <v>8</v>
      </c>
      <c r="V36" s="53">
        <v>8.1539465101108932E-2</v>
      </c>
      <c r="W36" s="34"/>
    </row>
    <row r="37" spans="1:23" x14ac:dyDescent="0.25">
      <c r="A37" s="33"/>
      <c r="B37" s="2" t="s">
        <v>30</v>
      </c>
      <c r="C37" s="1"/>
      <c r="H37" s="3" t="s">
        <v>10</v>
      </c>
      <c r="I37" s="5">
        <v>0.79109589041095896</v>
      </c>
      <c r="J37" s="5">
        <v>2.796803652968036E-2</v>
      </c>
      <c r="K37" s="3" t="s">
        <v>11</v>
      </c>
      <c r="L37" s="5">
        <v>1.7865296803652966E-2</v>
      </c>
      <c r="M37" s="2"/>
      <c r="N37" s="8" t="s">
        <v>9</v>
      </c>
      <c r="O37" s="9">
        <v>1.9977168949771688E-2</v>
      </c>
      <c r="P37" s="3" t="s">
        <v>11</v>
      </c>
      <c r="Q37" s="5">
        <v>1.4954337899543379E-2</v>
      </c>
      <c r="R37" s="1"/>
      <c r="S37" s="7" t="s">
        <v>11</v>
      </c>
      <c r="T37" s="53">
        <v>0.22831050228310501</v>
      </c>
      <c r="U37" s="7" t="s">
        <v>11</v>
      </c>
      <c r="V37" s="53">
        <v>8.1539465101108932E-2</v>
      </c>
      <c r="W37" s="34"/>
    </row>
    <row r="38" spans="1:23" x14ac:dyDescent="0.25">
      <c r="A38" s="33"/>
      <c r="B38" s="1"/>
      <c r="H38" s="10" t="s">
        <v>12</v>
      </c>
      <c r="I38" s="5">
        <v>0.78310502283105021</v>
      </c>
      <c r="J38" s="5">
        <v>1.9977168949771688E-2</v>
      </c>
      <c r="K38" s="36"/>
      <c r="L38" s="36"/>
      <c r="M38" s="2"/>
      <c r="N38" s="8" t="s">
        <v>9</v>
      </c>
      <c r="O38" s="13">
        <v>3.5958904109589039E-2</v>
      </c>
      <c r="P38" s="36"/>
      <c r="Q38" s="36"/>
      <c r="R38" s="2"/>
      <c r="S38" s="2"/>
      <c r="T38" s="2"/>
      <c r="U38" s="2"/>
      <c r="V38" s="2"/>
      <c r="W38" s="34"/>
    </row>
    <row r="39" spans="1:23" x14ac:dyDescent="0.25">
      <c r="A39" s="33"/>
      <c r="B39" s="1"/>
      <c r="H39" s="11" t="s">
        <v>13</v>
      </c>
      <c r="I39" s="5">
        <v>0.71917808219178081</v>
      </c>
      <c r="J39" s="5">
        <v>3.5958904109589039E-2</v>
      </c>
      <c r="K39" s="36"/>
      <c r="L39" s="36"/>
      <c r="M39" s="2"/>
      <c r="N39" s="8" t="s">
        <v>9</v>
      </c>
      <c r="O39" s="9">
        <v>3.1963470319634701E-2</v>
      </c>
      <c r="P39" s="36"/>
      <c r="Q39" s="36"/>
      <c r="R39" s="2"/>
      <c r="S39" s="2"/>
      <c r="T39" s="2"/>
      <c r="U39" s="2"/>
      <c r="V39" s="2"/>
      <c r="W39" s="34"/>
    </row>
    <row r="40" spans="1:23" x14ac:dyDescent="0.25">
      <c r="A40" s="33"/>
      <c r="B40" s="1"/>
      <c r="H40" s="3" t="s">
        <v>14</v>
      </c>
      <c r="I40" s="12">
        <v>0.89497716894977153</v>
      </c>
      <c r="J40" s="12">
        <v>7.5913242009132423E-2</v>
      </c>
      <c r="K40" s="36"/>
      <c r="L40" s="36"/>
      <c r="M40" s="2"/>
      <c r="N40" s="8" t="s">
        <v>9</v>
      </c>
      <c r="O40" s="9">
        <v>2.3972602739726026E-2</v>
      </c>
      <c r="P40" s="36"/>
      <c r="Q40" s="36"/>
      <c r="R40" s="2"/>
      <c r="S40" s="2"/>
      <c r="T40" s="2"/>
      <c r="U40" s="2"/>
      <c r="V40" s="2"/>
      <c r="W40" s="34"/>
    </row>
    <row r="41" spans="1:23" ht="15.75" thickBot="1" x14ac:dyDescent="0.3">
      <c r="A41" s="38"/>
      <c r="B41" s="39"/>
      <c r="C41" s="39"/>
      <c r="D41" s="39"/>
      <c r="E41" s="39"/>
      <c r="F41" s="39"/>
      <c r="G41" s="40"/>
      <c r="H41" s="40"/>
      <c r="I41" s="41"/>
      <c r="J41" s="42"/>
      <c r="K41" s="39"/>
      <c r="L41" s="39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3"/>
    </row>
  </sheetData>
  <mergeCells count="26">
    <mergeCell ref="U12:V12"/>
    <mergeCell ref="H28:H29"/>
    <mergeCell ref="I28:J28"/>
    <mergeCell ref="K28:L28"/>
    <mergeCell ref="N28:O28"/>
    <mergeCell ref="P28:Q28"/>
    <mergeCell ref="S28:T28"/>
    <mergeCell ref="U28:V28"/>
    <mergeCell ref="H12:H13"/>
    <mergeCell ref="I12:J12"/>
    <mergeCell ref="K12:L12"/>
    <mergeCell ref="N12:O12"/>
    <mergeCell ref="P12:Q12"/>
    <mergeCell ref="S12:T12"/>
    <mergeCell ref="U35:V35"/>
    <mergeCell ref="I34:J34"/>
    <mergeCell ref="K34:L34"/>
    <mergeCell ref="N34:O34"/>
    <mergeCell ref="P34:Q34"/>
    <mergeCell ref="S34:T34"/>
    <mergeCell ref="U34:V34"/>
    <mergeCell ref="I35:J35"/>
    <mergeCell ref="K35:L35"/>
    <mergeCell ref="N35:O35"/>
    <mergeCell ref="P35:Q35"/>
    <mergeCell ref="S35:T3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  <headerFooter>
    <oddHeader>&amp;L&amp;G&amp;C&amp;"-,Grassetto"&amp;14
Tabella A3-4  -  Calacolo dei Rischi e Concentrazione accettabile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BA60DFFDA8BC478C676094050B8592" ma:contentTypeVersion="3" ma:contentTypeDescription="Create a new document." ma:contentTypeScope="" ma:versionID="f3ceac48f06e7f4fc7bd97e1d1adf30a">
  <xsd:schema xmlns:xsd="http://www.w3.org/2001/XMLSchema" xmlns:xs="http://www.w3.org/2001/XMLSchema" xmlns:p="http://schemas.microsoft.com/office/2006/metadata/properties" xmlns:ns2="38bfce0a-cf1b-481c-ac1f-99481f890242" targetNamespace="http://schemas.microsoft.com/office/2006/metadata/properties" ma:root="true" ma:fieldsID="33a948ffb71425740cee4273f3a6839f" ns2:_="">
    <xsd:import namespace="38bfce0a-cf1b-481c-ac1f-99481f8902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bfce0a-cf1b-481c-ac1f-99481f8902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9B264D-BB7F-40E1-9EB9-6E16849996A1}"/>
</file>

<file path=customXml/itemProps2.xml><?xml version="1.0" encoding="utf-8"?>
<ds:datastoreItem xmlns:ds="http://schemas.openxmlformats.org/officeDocument/2006/customXml" ds:itemID="{8978F1E5-B9E9-4F53-9195-6C0DFF2B3C9C}"/>
</file>

<file path=customXml/itemProps3.xml><?xml version="1.0" encoding="utf-8"?>
<ds:datastoreItem xmlns:ds="http://schemas.openxmlformats.org/officeDocument/2006/customXml" ds:itemID="{01B114F6-1900-4A48-9CAC-9B4AC2578D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Giuliani, Alberto</dc:creator>
  <cp:lastModifiedBy>Giuliani, Alberto</cp:lastModifiedBy>
  <cp:lastPrinted>2019-05-17T09:29:10Z</cp:lastPrinted>
  <dcterms:created xsi:type="dcterms:W3CDTF">2019-05-16T15:12:00Z</dcterms:created>
  <dcterms:modified xsi:type="dcterms:W3CDTF">2019-05-17T10:43:36Z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0x0101007CBA60DFFDA8BC478C676094050B8592</vt:lpwstr>
  </property>
  <property fmtid="{D5CDD505-2E9C-101B-9397-08002B2CF9AE}" pid="3" name="Order">
    <vt:r8>35300</vt:r8>
  </property>
</Properties>
</file>